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hulakovaeb\Desktop\Снос Волоколамское ш, 28\"/>
    </mc:Choice>
  </mc:AlternateContent>
  <bookViews>
    <workbookView xWindow="0" yWindow="0" windowWidth="7810" windowHeight="4360" tabRatio="50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K49" i="2" l="1"/>
  <c r="L49" i="2" s="1"/>
  <c r="I49" i="2"/>
  <c r="K48" i="2"/>
  <c r="L48" i="2" s="1"/>
  <c r="I48" i="2"/>
  <c r="K47" i="2"/>
  <c r="L47" i="2" s="1"/>
  <c r="I47" i="2"/>
  <c r="K46" i="2"/>
  <c r="J46" i="2"/>
  <c r="K45" i="2"/>
  <c r="L45" i="2" s="1"/>
  <c r="I45" i="2"/>
  <c r="K44" i="2"/>
  <c r="L44" i="2" s="1"/>
  <c r="I44" i="2"/>
  <c r="K43" i="2"/>
  <c r="L43" i="2" s="1"/>
  <c r="I43" i="2"/>
  <c r="K37" i="2"/>
  <c r="L37" i="2" s="1"/>
  <c r="I37" i="2"/>
  <c r="K36" i="2"/>
  <c r="L36" i="2" s="1"/>
  <c r="I36" i="2"/>
  <c r="K35" i="2"/>
  <c r="L35" i="2" s="1"/>
  <c r="I35" i="2"/>
  <c r="K34" i="2"/>
  <c r="L34" i="2" s="1"/>
  <c r="I34" i="2"/>
  <c r="K33" i="2"/>
  <c r="I33" i="2"/>
  <c r="J32" i="2"/>
  <c r="J30" i="2"/>
  <c r="G29" i="2" s="1"/>
  <c r="K29" i="2"/>
  <c r="K28" i="2"/>
  <c r="K27" i="2" s="1"/>
  <c r="J26" i="2"/>
  <c r="K25" i="2"/>
  <c r="K24" i="2" s="1"/>
  <c r="G25" i="2"/>
  <c r="J25" i="2" s="1"/>
  <c r="J23" i="2"/>
  <c r="G22" i="2" s="1"/>
  <c r="I22" i="2" s="1"/>
  <c r="K22" i="2"/>
  <c r="J21" i="2"/>
  <c r="K20" i="2"/>
  <c r="G20" i="2"/>
  <c r="I20" i="2" s="1"/>
  <c r="J19" i="2"/>
  <c r="G18" i="2" s="1"/>
  <c r="K18" i="2"/>
  <c r="K17" i="2" s="1"/>
  <c r="J16" i="2"/>
  <c r="K15" i="2"/>
  <c r="G15" i="2"/>
  <c r="J15" i="2" s="1"/>
  <c r="L15" i="2" s="1"/>
  <c r="J14" i="2"/>
  <c r="G13" i="2" s="1"/>
  <c r="K13" i="2"/>
  <c r="J12" i="2"/>
  <c r="G11" i="2" s="1"/>
  <c r="K11" i="2"/>
  <c r="K10" i="2" s="1"/>
  <c r="I11" i="2" l="1"/>
  <c r="J11" i="2"/>
  <c r="J31" i="2"/>
  <c r="L46" i="2"/>
  <c r="K32" i="2"/>
  <c r="K31" i="2" s="1"/>
  <c r="K9" i="2"/>
  <c r="J18" i="2"/>
  <c r="I18" i="2"/>
  <c r="L25" i="2"/>
  <c r="L24" i="2" s="1"/>
  <c r="J24" i="2"/>
  <c r="J13" i="2"/>
  <c r="L13" i="2" s="1"/>
  <c r="I13" i="2"/>
  <c r="J29" i="2"/>
  <c r="I29" i="2"/>
  <c r="L11" i="2"/>
  <c r="L10" i="2" s="1"/>
  <c r="J22" i="2"/>
  <c r="L22" i="2" s="1"/>
  <c r="L33" i="2"/>
  <c r="L32" i="2" s="1"/>
  <c r="I15" i="2"/>
  <c r="I25" i="2"/>
  <c r="J20" i="2"/>
  <c r="L20" i="2" s="1"/>
  <c r="K8" i="2" l="1"/>
  <c r="K52" i="2" s="1"/>
  <c r="J10" i="2"/>
  <c r="L31" i="2"/>
  <c r="J17" i="2"/>
  <c r="L18" i="2"/>
  <c r="L17" i="2" s="1"/>
  <c r="L29" i="2"/>
  <c r="L28" i="2" s="1"/>
  <c r="J28" i="2"/>
  <c r="J27" i="2" s="1"/>
  <c r="L27" i="2" s="1"/>
  <c r="J9" i="2"/>
  <c r="L9" i="2" l="1"/>
  <c r="J8" i="2"/>
  <c r="J52" i="2" l="1"/>
  <c r="L52" i="2" s="1"/>
  <c r="L8" i="2"/>
</calcChain>
</file>

<file path=xl/sharedStrings.xml><?xml version="1.0" encoding="utf-8"?>
<sst xmlns="http://schemas.openxmlformats.org/spreadsheetml/2006/main" count="198" uniqueCount="156">
  <si>
    <t>Указать название организации (на бланке организации)</t>
  </si>
  <si>
    <t>{"is_full":"1","price_type":"c4c5aea1-b5cd-11e8-80e5-005056881952","with_vat":"1","estimate_id":882863,"tkp_id":"","fill_recommended_prices":"0","fill_from_tkp":null,"tkp_form_id":"","current_object_id":""}</t>
  </si>
  <si>
    <t>ТЕХНИКО-КОММЕРЧЕСКОЕ ПРЕДЛОЖЕНИЕ (ТКП)</t>
  </si>
  <si>
    <t>г. Москва, Волоколамское ш., вл. 28, площадка</t>
  </si>
  <si>
    <t>Стоимость, указанная в предложении, включает в себя все необходимые затраты на выполнение полного комплекса работ</t>
  </si>
  <si>
    <t>номер п/п</t>
  </si>
  <si>
    <t>Наименование  затрат</t>
  </si>
  <si>
    <t>Примечание</t>
  </si>
  <si>
    <t>Ед. изм.</t>
  </si>
  <si>
    <t>Коэф.расхода</t>
  </si>
  <si>
    <t>Кол-во</t>
  </si>
  <si>
    <t>Заполните : Название компании</t>
  </si>
  <si>
    <t>Заполните : ИНН</t>
  </si>
  <si>
    <t>Цена, руб. с НДС</t>
  </si>
  <si>
    <t>Стоимость, руб. с НДС</t>
  </si>
  <si>
    <t>Общая стоимость,
руб. с НДС</t>
  </si>
  <si>
    <t>Материалы/ оборудование</t>
  </si>
  <si>
    <t>СМР, ПНР</t>
  </si>
  <si>
    <t>1. Подготовительные работы</t>
  </si>
  <si>
    <t>1.1</t>
  </si>
  <si>
    <t>Мобилизация</t>
  </si>
  <si>
    <t>1.1.1</t>
  </si>
  <si>
    <t>Устройство временного ограждения</t>
  </si>
  <si>
    <t>1.1.1.1</t>
  </si>
  <si>
    <t>Устройство временного ограждения / из профлиста на металлической раме по ФБС (аналог 3БН 1)</t>
  </si>
  <si>
    <t>Монтаж ограждения 1-й Красногорский проезд, д.3 (сервис АртСтрой)</t>
  </si>
  <si>
    <t>м.п.</t>
  </si>
  <si>
    <t>1.1.1.1.1</t>
  </si>
  <si>
    <t>Ограждение__ / профлист, металлическая рама, ФБС (усеченный)</t>
  </si>
  <si>
    <t>1.1.1.2</t>
  </si>
  <si>
    <t>Монтаж ограждения 3-й Красногорский проезд, вл.5 (сервис Мерседес)</t>
  </si>
  <si>
    <t>1.1.1.2.1</t>
  </si>
  <si>
    <t>1.1.1.3</t>
  </si>
  <si>
    <t>Монтаж ограждения 3-й Красногорский проезд, д. 2/4, строен. 1 (Созвездие)</t>
  </si>
  <si>
    <t>1.1.1.3.1</t>
  </si>
  <si>
    <t>1.1.2</t>
  </si>
  <si>
    <t>Устройство ворот</t>
  </si>
  <si>
    <t>1.1.2.1</t>
  </si>
  <si>
    <t>Устройство ворот / размером 8м х 2м с калиткой (1м х 2м) из профнастила</t>
  </si>
  <si>
    <t>Ворота 1-й Красногорский проезд, д.3 (сервис АртСтрой)</t>
  </si>
  <si>
    <t>шт</t>
  </si>
  <si>
    <t>1.1.2.1.1</t>
  </si>
  <si>
    <t>ворота_ / размером 8м х 2м с калиткой (1м х 2м) из профнастила</t>
  </si>
  <si>
    <t>1.1.2.2</t>
  </si>
  <si>
    <t>Ворота 3-й Красногорский проезд, вл.5 (сервис Мерседес)</t>
  </si>
  <si>
    <t>1.1.2.2.1</t>
  </si>
  <si>
    <t>1.1.2.3</t>
  </si>
  <si>
    <t>Ворота 3-й Красногорский проезд, д. 2/4, строен. 1 (Созвездие)</t>
  </si>
  <si>
    <t>1.1.2.3.1</t>
  </si>
  <si>
    <t>1.1.3</t>
  </si>
  <si>
    <t>Устройство поста мойки колес</t>
  </si>
  <si>
    <t>1.1.3.1</t>
  </si>
  <si>
    <t>Устройство поста мойки колес (полный комплекс работ с устройством эстакады, отстойника, разуклонки из бетона)</t>
  </si>
  <si>
    <t>1.1.3.1.1</t>
  </si>
  <si>
    <t>пост мойки колес_ / тип 1 (Мойдодыр)</t>
  </si>
  <si>
    <t>1.1.4</t>
  </si>
  <si>
    <t>Комплекс работ по устройству охраны объекта</t>
  </si>
  <si>
    <t>1.1.4.1</t>
  </si>
  <si>
    <t>Устройство КПП</t>
  </si>
  <si>
    <t>1.1.4.1.1</t>
  </si>
  <si>
    <t>1.1.4.1.1.1</t>
  </si>
  <si>
    <t>Пост охраны_ / 2000х2000х2400</t>
  </si>
  <si>
    <t>1.2</t>
  </si>
  <si>
    <t>Подготовка площадки строительства</t>
  </si>
  <si>
    <t>1.2.1</t>
  </si>
  <si>
    <t>Демонтаж зданий и сооружений</t>
  </si>
  <si>
    <t>1.2.1.1</t>
  </si>
  <si>
    <t>Демонтаж зданий и сооружений из кирпича, ЖБ (ДхШхВ) с вывозом и утилизацией / Конструкция 1</t>
  </si>
  <si>
    <t>1-й Красногорский проезд, д.3 (сервис АртСтрой)</t>
  </si>
  <si>
    <t>м3 с.о.</t>
  </si>
  <si>
    <t>1.2.1.2</t>
  </si>
  <si>
    <t>Демонтаж зданий и сооружений из кирпича, ЖБ (ДхШхВ) с вывозом и утилизацией / Конструкция 2</t>
  </si>
  <si>
    <t>3-й Красногорский проезд, вл.5 (сервис Мерседес)</t>
  </si>
  <si>
    <t>1.2.1.3</t>
  </si>
  <si>
    <t>Демонтаж зданий и сооружений из кирпича, ЖБ (ДхШхВ) с вывозом и утилизацией / Конструкция 3</t>
  </si>
  <si>
    <t>3-й Красногорский проезд, д. 2/4, строен. 1 (офис Созвездие)</t>
  </si>
  <si>
    <t>1.2.1.4</t>
  </si>
  <si>
    <t>Демонтаж зданий и сооружений из кирпича, ЖБ (ДхШхВ) с вывозом и утилизацией / Конструкция 4</t>
  </si>
  <si>
    <t>3-й Красногорский проезд, д. 2/4, строен. 1 (ангар Созвездие)</t>
  </si>
  <si>
    <t>1.2.1.5</t>
  </si>
  <si>
    <t>3-й Красногорский проезд, д. 2/4, строен. 1 (бокс Созвездие)</t>
  </si>
  <si>
    <t>Демонтаж фундаментов ЖБ с вывозом и утилизацией / Конструкция 1</t>
  </si>
  <si>
    <t>м3</t>
  </si>
  <si>
    <t>1.2.1.11</t>
  </si>
  <si>
    <t>Демонтаж забора из ЖБИ со стаканами, ростверком с вывозом и утилизацией</t>
  </si>
  <si>
    <t>Демонтаж забора 1-й Красногорский проезд, д.3 (сервис АртСтрой)</t>
  </si>
  <si>
    <t>1.2.1.12</t>
  </si>
  <si>
    <t>Демонтаж забора 3-й Красногорский проезд, вл.5 (сервис Мерседес)</t>
  </si>
  <si>
    <t>1.2.1.13</t>
  </si>
  <si>
    <t>Демонтаж забора 3-й Красногорский проезд, д. 2/4, строен. 1 (Созвездие)</t>
  </si>
  <si>
    <t>1.2.2</t>
  </si>
  <si>
    <t>Разборка покрытий</t>
  </si>
  <si>
    <t>1.2.2.1</t>
  </si>
  <si>
    <t>Разборка покрытий с вывозом и утилизацией / асфальтобетонных (с учетом основания)</t>
  </si>
  <si>
    <t>Демонтаж покрытий 1-й Красногорский проезд, д.3 (сервис АртСтрой)</t>
  </si>
  <si>
    <t>1.2.2.2</t>
  </si>
  <si>
    <t>Демонтаж покрытий 3-й Красногорский проезд, вл.5 (сервис Мерседес)</t>
  </si>
  <si>
    <t>1.2.2.3</t>
  </si>
  <si>
    <t>Демонтаж покрытий 3-й Красногорский проезд, д. 2/4, строен. 1 (Созвездие)</t>
  </si>
  <si>
    <t>Общая стоимость работ, руб. с НДС</t>
  </si>
  <si>
    <t>Квалификационная и контактная информация</t>
  </si>
  <si>
    <t>А</t>
  </si>
  <si>
    <t>Наличие авансирования</t>
  </si>
  <si>
    <t>да (%) /нет</t>
  </si>
  <si>
    <t>Б</t>
  </si>
  <si>
    <t>Готовность приступить к работе по уведомлению</t>
  </si>
  <si>
    <t>да /нет</t>
  </si>
  <si>
    <t>Г</t>
  </si>
  <si>
    <t>Срок исполнения предмета тендера</t>
  </si>
  <si>
    <t>мес.</t>
  </si>
  <si>
    <t>Д</t>
  </si>
  <si>
    <t>Гарантийный срок 5 лет</t>
  </si>
  <si>
    <t>Е</t>
  </si>
  <si>
    <t>Информация о посещении объекта (были/не были), вопросы по результатам посещения</t>
  </si>
  <si>
    <t>были/не были
да/нет</t>
  </si>
  <si>
    <t>Ж</t>
  </si>
  <si>
    <t>Виды работ, планируемые к выполнению субподрядными организациями</t>
  </si>
  <si>
    <t>вид работ-наименование</t>
  </si>
  <si>
    <t>З</t>
  </si>
  <si>
    <t>Готовность подписать договор в редакции Заказчика</t>
  </si>
  <si>
    <t>да/нет</t>
  </si>
  <si>
    <t>И</t>
  </si>
  <si>
    <t>Наличие СРО</t>
  </si>
  <si>
    <t>да (сумма) /нет</t>
  </si>
  <si>
    <t>К</t>
  </si>
  <si>
    <t>Опыт работы с ГК ПИК (при наличии текущих проектов- указать % реализации)</t>
  </si>
  <si>
    <t>объект/ вид работ/% выполнения</t>
  </si>
  <si>
    <t>Л</t>
  </si>
  <si>
    <t>Опыт реализации подобных видов работ за последние 2-3 года (указать не более 5 ключевых объектов и их заказчиков )</t>
  </si>
  <si>
    <t>объект/заказчик/год</t>
  </si>
  <si>
    <t>М</t>
  </si>
  <si>
    <t>Численность работающих всего / численность, планируемая для выполнения предмета тендера</t>
  </si>
  <si>
    <t>кол-во/кол-во</t>
  </si>
  <si>
    <t>Н</t>
  </si>
  <si>
    <t>Дата регистрации компании</t>
  </si>
  <si>
    <t>дд/мм/гг</t>
  </si>
  <si>
    <t>О</t>
  </si>
  <si>
    <t>год-сумма/год-сумма/год-сумма (руб.без НДС)</t>
  </si>
  <si>
    <t>П</t>
  </si>
  <si>
    <t>Сайт компании</t>
  </si>
  <si>
    <t>ссылка</t>
  </si>
  <si>
    <t>Р</t>
  </si>
  <si>
    <t>Генеральный директор : Ф.И.О. полностью, тел., e-mail</t>
  </si>
  <si>
    <t>С</t>
  </si>
  <si>
    <t>Контактное лицо: Ф.И.О. полностью, тел., e-mail</t>
  </si>
  <si>
    <t>Т</t>
  </si>
  <si>
    <t>Примечание к ТКП претендента</t>
  </si>
  <si>
    <t>остается на на площадке после производства работ по демонтажу</t>
  </si>
  <si>
    <t>полноценный, остается на на площадке после производства работ по демонтажу</t>
  </si>
  <si>
    <t>Оборот за последние 3 года (указать оборот (выручку) по данным бухгалтерской отчетности за 2018/2019/2020 год)</t>
  </si>
  <si>
    <t>14.03.2022-14.06.2022</t>
  </si>
  <si>
    <t>Ввиду отсутствия данных об объемах, указывается справочно единичная расценка:</t>
  </si>
  <si>
    <t>Заполняются только ячейки, выделенные голубым цветом. Менять формулы недопустимо.</t>
  </si>
  <si>
    <t>Данное ТКП должно включать в себя ВСЕ затраты, в соответствии с прилагаемым ТЗ</t>
  </si>
  <si>
    <t>Каждый подрядчик сам определяет реальный масштаб и объемы и дает стоимость "под ключ".</t>
  </si>
  <si>
    <t xml:space="preserve">ВАЖНО: обратите внимание на то , что приложен акт  изымаемого Экополисом имущества. НЕ УЧИТЫВАЙТЕ ЭТО в трофейной части вашего ТКП.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</si>
</sst>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\-??_р_._-;_-@_-"/>
    <numFmt numFmtId="165" formatCode="#,##0.000"/>
  </numFmts>
  <fonts count="26" x14ac:knownFonts="1"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rgb="FFFFFFFF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8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rgb="FF2F5487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6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2F5587"/>
        <bgColor rgb="FF666699"/>
      </patternFill>
    </fill>
    <fill>
      <patternFill patternType="solid">
        <fgColor rgb="FFD7E2EF"/>
        <bgColor rgb="FFD4D3D4"/>
      </patternFill>
    </fill>
    <fill>
      <patternFill patternType="solid">
        <fgColor rgb="FFD4D3D4"/>
        <bgColor rgb="FFD7E2EF"/>
      </patternFill>
    </fill>
    <fill>
      <patternFill patternType="solid">
        <fgColor rgb="FFD9D9D8"/>
        <bgColor rgb="FF000000"/>
      </patternFill>
    </fill>
    <fill>
      <patternFill patternType="solid">
        <fgColor rgb="FFDBE6F1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rgb="FF0000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right"/>
    </xf>
    <xf numFmtId="49" fontId="2" fillId="2" borderId="0" xfId="0" applyNumberFormat="1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right" vertical="center"/>
    </xf>
    <xf numFmtId="164" fontId="4" fillId="4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right" vertical="center" wrapText="1"/>
    </xf>
    <xf numFmtId="49" fontId="1" fillId="6" borderId="1" xfId="0" applyNumberFormat="1" applyFont="1" applyFill="1" applyBorder="1" applyAlignment="1" applyProtection="1">
      <alignment horizontal="left" vertical="center" wrapText="1"/>
    </xf>
    <xf numFmtId="0" fontId="7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right" vertical="center" wrapText="1"/>
    </xf>
    <xf numFmtId="165" fontId="1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165" fontId="10" fillId="0" borderId="1" xfId="0" applyNumberFormat="1" applyFont="1" applyBorder="1" applyAlignment="1" applyProtection="1">
      <alignment horizontal="center" vertical="center" wrapText="1"/>
    </xf>
    <xf numFmtId="165" fontId="11" fillId="5" borderId="1" xfId="0" applyNumberFormat="1" applyFont="1" applyFill="1" applyBorder="1" applyAlignment="1" applyProtection="1">
      <alignment horizontal="center" vertical="center" wrapText="1"/>
    </xf>
    <xf numFmtId="4" fontId="12" fillId="5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Border="1" applyAlignment="1" applyProtection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</xf>
    <xf numFmtId="165" fontId="9" fillId="6" borderId="1" xfId="0" applyNumberFormat="1" applyFont="1" applyFill="1" applyBorder="1" applyAlignment="1" applyProtection="1">
      <alignment horizontal="center" vertical="center" wrapText="1"/>
    </xf>
    <xf numFmtId="165" fontId="11" fillId="6" borderId="1" xfId="0" applyNumberFormat="1" applyFont="1" applyFill="1" applyBorder="1" applyAlignment="1" applyProtection="1">
      <alignment horizontal="center" vertical="center" wrapText="1"/>
    </xf>
    <xf numFmtId="4" fontId="12" fillId="6" borderId="1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left" vertical="center"/>
    </xf>
    <xf numFmtId="4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49" fontId="16" fillId="8" borderId="3" xfId="0" applyNumberFormat="1" applyFont="1" applyFill="1" applyBorder="1" applyAlignment="1" applyProtection="1">
      <alignment horizontal="left" vertical="center" wrapText="1"/>
    </xf>
    <xf numFmtId="0" fontId="17" fillId="8" borderId="3" xfId="0" applyFont="1" applyFill="1" applyBorder="1" applyAlignment="1" applyProtection="1">
      <alignment horizontal="right" vertical="center" wrapText="1"/>
    </xf>
    <xf numFmtId="0" fontId="18" fillId="8" borderId="3" xfId="0" applyFont="1" applyFill="1" applyBorder="1" applyAlignment="1" applyProtection="1">
      <alignment horizontal="left" vertical="center" wrapText="1"/>
    </xf>
    <xf numFmtId="0" fontId="19" fillId="8" borderId="3" xfId="0" applyFont="1" applyFill="1" applyBorder="1" applyAlignment="1" applyProtection="1">
      <alignment horizontal="center" vertical="center" wrapText="1"/>
    </xf>
    <xf numFmtId="165" fontId="19" fillId="8" borderId="3" xfId="0" applyNumberFormat="1" applyFont="1" applyFill="1" applyBorder="1" applyAlignment="1" applyProtection="1">
      <alignment horizontal="center" vertical="center" wrapText="1"/>
    </xf>
    <xf numFmtId="4" fontId="20" fillId="8" borderId="7" xfId="0" applyNumberFormat="1" applyFont="1" applyFill="1" applyBorder="1" applyAlignment="1" applyProtection="1">
      <alignment horizontal="center" vertical="center" wrapText="1"/>
    </xf>
    <xf numFmtId="4" fontId="20" fillId="8" borderId="3" xfId="0" applyNumberFormat="1" applyFont="1" applyFill="1" applyBorder="1" applyAlignment="1" applyProtection="1">
      <alignment horizontal="center" vertical="center" wrapText="1"/>
    </xf>
    <xf numFmtId="4" fontId="20" fillId="8" borderId="8" xfId="0" applyNumberFormat="1" applyFont="1" applyFill="1" applyBorder="1" applyAlignment="1" applyProtection="1">
      <alignment horizontal="center" vertical="center" wrapText="1"/>
    </xf>
    <xf numFmtId="49" fontId="16" fillId="0" borderId="1" xfId="0" applyNumberFormat="1" applyFont="1" applyBorder="1" applyAlignment="1" applyProtection="1">
      <alignment horizontal="left" vertical="center" wrapText="1"/>
    </xf>
    <xf numFmtId="0" fontId="18" fillId="0" borderId="1" xfId="0" applyFont="1" applyBorder="1" applyAlignment="1" applyProtection="1">
      <alignment horizontal="left" vertical="center" wrapText="1"/>
    </xf>
    <xf numFmtId="0" fontId="18" fillId="0" borderId="1" xfId="0" applyFont="1" applyBorder="1" applyAlignment="1" applyProtection="1">
      <alignment horizontal="center" vertical="center" wrapText="1"/>
    </xf>
    <xf numFmtId="165" fontId="18" fillId="0" borderId="1" xfId="0" applyNumberFormat="1" applyFont="1" applyBorder="1" applyAlignment="1" applyProtection="1">
      <alignment horizontal="center" vertical="center" wrapText="1"/>
    </xf>
    <xf numFmtId="165" fontId="16" fillId="0" borderId="2" xfId="0" applyNumberFormat="1" applyFont="1" applyBorder="1" applyAlignment="1" applyProtection="1">
      <alignment horizontal="center" vertical="center" wrapText="1"/>
    </xf>
    <xf numFmtId="4" fontId="21" fillId="0" borderId="9" xfId="0" applyNumberFormat="1" applyFont="1" applyBorder="1" applyAlignment="1" applyProtection="1">
      <alignment horizontal="center" vertical="center" wrapText="1"/>
    </xf>
    <xf numFmtId="4" fontId="21" fillId="6" borderId="1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1" xfId="0" applyNumberFormat="1" applyFont="1" applyBorder="1" applyAlignment="1" applyProtection="1">
      <alignment horizontal="center" vertical="center" wrapText="1"/>
    </xf>
    <xf numFmtId="4" fontId="21" fillId="0" borderId="10" xfId="0" applyNumberFormat="1" applyFont="1" applyBorder="1" applyAlignment="1" applyProtection="1">
      <alignment horizontal="center" vertical="center" wrapText="1"/>
    </xf>
    <xf numFmtId="0" fontId="22" fillId="0" borderId="0" xfId="0" applyFont="1" applyProtection="1"/>
    <xf numFmtId="0" fontId="22" fillId="0" borderId="0" xfId="0" applyFont="1" applyAlignment="1" applyProtection="1">
      <alignment horizontal="left"/>
    </xf>
    <xf numFmtId="0" fontId="23" fillId="0" borderId="0" xfId="0" applyFont="1" applyProtection="1"/>
    <xf numFmtId="0" fontId="2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25" fillId="3" borderId="2" xfId="0" applyFont="1" applyFill="1" applyBorder="1" applyAlignment="1" applyProtection="1">
      <alignment horizontal="center" vertical="center" wrapText="1"/>
      <protection locked="0"/>
    </xf>
    <xf numFmtId="0" fontId="25" fillId="3" borderId="2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49" fontId="6" fillId="5" borderId="1" xfId="0" applyNumberFormat="1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center" vertical="center" wrapText="1"/>
    </xf>
    <xf numFmtId="165" fontId="11" fillId="5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</xf>
    <xf numFmtId="49" fontId="4" fillId="4" borderId="3" xfId="0" applyNumberFormat="1" applyFont="1" applyFill="1" applyBorder="1" applyAlignment="1" applyProtection="1">
      <alignment horizontal="left" vertical="center" wrapText="1"/>
    </xf>
    <xf numFmtId="0" fontId="15" fillId="0" borderId="2" xfId="0" applyFont="1" applyBorder="1" applyAlignment="1" applyProtection="1"/>
    <xf numFmtId="0" fontId="0" fillId="0" borderId="5" xfId="0" applyBorder="1" applyAlignment="1" applyProtection="1"/>
    <xf numFmtId="0" fontId="0" fillId="0" borderId="6" xfId="0" applyBorder="1" applyAlignment="1" applyProtection="1"/>
    <xf numFmtId="0" fontId="22" fillId="0" borderId="0" xfId="0" applyFont="1" applyAlignment="1" applyProtection="1">
      <alignment wrapText="1"/>
    </xf>
    <xf numFmtId="0" fontId="24" fillId="0" borderId="0" xfId="0" applyFont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abSelected="1" zoomScale="50" zoomScaleNormal="50" workbookViewId="0">
      <selection activeCell="C15" sqref="C15"/>
    </sheetView>
  </sheetViews>
  <sheetFormatPr defaultRowHeight="15.5" x14ac:dyDescent="0.35"/>
  <cols>
    <col min="1" max="1" width="12.453125" style="1" customWidth="1"/>
    <col min="2" max="2" width="56.453125" style="10" customWidth="1"/>
    <col min="3" max="3" width="47.453125" style="2" customWidth="1"/>
    <col min="4" max="5" width="17.36328125" style="10" customWidth="1"/>
    <col min="6" max="6" width="13.453125" style="10" customWidth="1"/>
    <col min="7" max="7" width="16.81640625" style="10" customWidth="1"/>
    <col min="8" max="8" width="17.81640625" style="10" customWidth="1"/>
    <col min="9" max="9" width="18.453125" style="10" customWidth="1"/>
    <col min="10" max="10" width="18.7265625" style="10" customWidth="1"/>
    <col min="11" max="11" width="19.6328125" style="10" customWidth="1"/>
    <col min="12" max="12" width="24.453125" style="3" customWidth="1"/>
  </cols>
  <sheetData>
    <row r="1" spans="1:12" x14ac:dyDescent="0.25">
      <c r="A1" s="4" t="s">
        <v>0</v>
      </c>
      <c r="B1" s="5"/>
      <c r="C1" s="33" t="s">
        <v>1</v>
      </c>
      <c r="D1" s="6"/>
      <c r="E1" s="6"/>
      <c r="F1" s="6"/>
      <c r="G1" s="7"/>
      <c r="H1" s="7"/>
      <c r="I1" s="7"/>
      <c r="J1" s="7"/>
      <c r="K1" s="7"/>
      <c r="L1" s="8"/>
    </row>
    <row r="2" spans="1:12" ht="20" x14ac:dyDescent="0.25">
      <c r="A2" s="57" t="s">
        <v>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ht="20" x14ac:dyDescent="0.25">
      <c r="A3" s="58" t="s">
        <v>3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x14ac:dyDescent="0.25">
      <c r="A4" s="59" t="s">
        <v>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2" ht="20.5" customHeight="1" x14ac:dyDescent="0.25">
      <c r="A5" s="60" t="s">
        <v>5</v>
      </c>
      <c r="B5" s="61" t="s">
        <v>6</v>
      </c>
      <c r="C5" s="61" t="s">
        <v>7</v>
      </c>
      <c r="D5" s="61" t="s">
        <v>8</v>
      </c>
      <c r="E5" s="61" t="s">
        <v>9</v>
      </c>
      <c r="F5" s="61" t="s">
        <v>10</v>
      </c>
      <c r="G5" s="62" t="s">
        <v>11</v>
      </c>
      <c r="H5" s="63"/>
      <c r="I5" s="63"/>
      <c r="J5" s="62" t="s">
        <v>12</v>
      </c>
      <c r="K5" s="63"/>
      <c r="L5" s="63"/>
    </row>
    <row r="6" spans="1:12" ht="15.5" customHeight="1" x14ac:dyDescent="0.25">
      <c r="A6" s="60"/>
      <c r="B6" s="61"/>
      <c r="C6" s="61"/>
      <c r="D6" s="61"/>
      <c r="E6" s="61"/>
      <c r="F6" s="61"/>
      <c r="G6" s="61" t="s">
        <v>13</v>
      </c>
      <c r="H6" s="61"/>
      <c r="I6" s="61" t="s">
        <v>13</v>
      </c>
      <c r="J6" s="61" t="s">
        <v>14</v>
      </c>
      <c r="K6" s="61"/>
      <c r="L6" s="61" t="s">
        <v>15</v>
      </c>
    </row>
    <row r="7" spans="1:12" ht="31" x14ac:dyDescent="0.25">
      <c r="A7" s="60"/>
      <c r="B7" s="61"/>
      <c r="C7" s="61"/>
      <c r="D7" s="61"/>
      <c r="E7" s="61"/>
      <c r="F7" s="61"/>
      <c r="G7" s="13" t="s">
        <v>16</v>
      </c>
      <c r="H7" s="13" t="s">
        <v>17</v>
      </c>
      <c r="I7" s="61"/>
      <c r="J7" s="13" t="s">
        <v>16</v>
      </c>
      <c r="K7" s="13" t="s">
        <v>17</v>
      </c>
      <c r="L7" s="61"/>
    </row>
    <row r="8" spans="1:12" ht="16.5" x14ac:dyDescent="0.25">
      <c r="A8" s="65" t="s">
        <v>18</v>
      </c>
      <c r="B8" s="66"/>
      <c r="C8" s="66"/>
      <c r="D8" s="67"/>
      <c r="E8" s="68"/>
      <c r="F8" s="24"/>
      <c r="G8" s="25"/>
      <c r="H8" s="25"/>
      <c r="I8" s="25"/>
      <c r="J8" s="25">
        <f>J9+J31</f>
        <v>0</v>
      </c>
      <c r="K8" s="25">
        <f>K9+K31</f>
        <v>0</v>
      </c>
      <c r="L8" s="25">
        <f>J8+K8</f>
        <v>0</v>
      </c>
    </row>
    <row r="9" spans="1:12" ht="16.5" x14ac:dyDescent="0.25">
      <c r="A9" s="14" t="s">
        <v>19</v>
      </c>
      <c r="B9" s="69" t="s">
        <v>20</v>
      </c>
      <c r="C9" s="61"/>
      <c r="D9" s="70"/>
      <c r="E9" s="71"/>
      <c r="F9" s="27"/>
      <c r="G9" s="28"/>
      <c r="H9" s="28"/>
      <c r="I9" s="28"/>
      <c r="J9" s="28">
        <f>J10+J17+J24+J27</f>
        <v>0</v>
      </c>
      <c r="K9" s="28">
        <f>K10+K17+K24+K27</f>
        <v>0</v>
      </c>
      <c r="L9" s="28">
        <f>J9+K9</f>
        <v>0</v>
      </c>
    </row>
    <row r="10" spans="1:12" ht="16.5" x14ac:dyDescent="0.25">
      <c r="A10" s="14" t="s">
        <v>21</v>
      </c>
      <c r="B10" s="69" t="s">
        <v>22</v>
      </c>
      <c r="C10" s="61"/>
      <c r="D10" s="70"/>
      <c r="E10" s="71"/>
      <c r="F10" s="27"/>
      <c r="G10" s="28"/>
      <c r="H10" s="28"/>
      <c r="I10" s="28"/>
      <c r="J10" s="28">
        <f>SUM(J11,J13,J15)</f>
        <v>0</v>
      </c>
      <c r="K10" s="28">
        <f>SUM(K11,K13,K15)</f>
        <v>0</v>
      </c>
      <c r="L10" s="28">
        <f>SUM(L11,L13,L15)</f>
        <v>0</v>
      </c>
    </row>
    <row r="11" spans="1:12" ht="54" x14ac:dyDescent="0.25">
      <c r="A11" s="14" t="s">
        <v>23</v>
      </c>
      <c r="B11" s="15" t="s">
        <v>24</v>
      </c>
      <c r="C11" s="15" t="s">
        <v>25</v>
      </c>
      <c r="D11" s="16" t="s">
        <v>26</v>
      </c>
      <c r="E11" s="22">
        <v>1</v>
      </c>
      <c r="F11" s="21">
        <v>502</v>
      </c>
      <c r="G11" s="26">
        <f>IFERROR(ROUND(SUM(J12)/F11, 2), 0)</f>
        <v>0</v>
      </c>
      <c r="H11" s="34"/>
      <c r="I11" s="26">
        <f>G11+H11</f>
        <v>0</v>
      </c>
      <c r="J11" s="26">
        <f t="shared" ref="J11:J16" si="0">ROUND(F11*G11, 2)</f>
        <v>0</v>
      </c>
      <c r="K11" s="26">
        <f>ROUND(F11*H11, 2)</f>
        <v>0</v>
      </c>
      <c r="L11" s="26">
        <f>J11+K11</f>
        <v>0</v>
      </c>
    </row>
    <row r="12" spans="1:12" ht="36" x14ac:dyDescent="0.25">
      <c r="A12" s="14" t="s">
        <v>27</v>
      </c>
      <c r="B12" s="17" t="s">
        <v>28</v>
      </c>
      <c r="C12" s="15"/>
      <c r="D12" s="16" t="s">
        <v>26</v>
      </c>
      <c r="E12" s="22">
        <v>1</v>
      </c>
      <c r="F12" s="22">
        <v>502</v>
      </c>
      <c r="G12" s="34"/>
      <c r="H12" s="26"/>
      <c r="I12" s="26"/>
      <c r="J12" s="26">
        <f t="shared" si="0"/>
        <v>0</v>
      </c>
      <c r="K12" s="26"/>
      <c r="L12" s="26"/>
    </row>
    <row r="13" spans="1:12" ht="54" x14ac:dyDescent="0.25">
      <c r="A13" s="14" t="s">
        <v>29</v>
      </c>
      <c r="B13" s="15" t="s">
        <v>24</v>
      </c>
      <c r="C13" s="15" t="s">
        <v>30</v>
      </c>
      <c r="D13" s="16" t="s">
        <v>26</v>
      </c>
      <c r="E13" s="22">
        <v>1</v>
      </c>
      <c r="F13" s="21">
        <v>205</v>
      </c>
      <c r="G13" s="26">
        <f>IFERROR(ROUND(SUM(J14)/F13, 2), 0)</f>
        <v>0</v>
      </c>
      <c r="H13" s="34"/>
      <c r="I13" s="26">
        <f>G13+H13</f>
        <v>0</v>
      </c>
      <c r="J13" s="26">
        <f t="shared" si="0"/>
        <v>0</v>
      </c>
      <c r="K13" s="26">
        <f>ROUND(F13*H13, 2)</f>
        <v>0</v>
      </c>
      <c r="L13" s="26">
        <f>J13+K13</f>
        <v>0</v>
      </c>
    </row>
    <row r="14" spans="1:12" ht="36" x14ac:dyDescent="0.25">
      <c r="A14" s="14" t="s">
        <v>31</v>
      </c>
      <c r="B14" s="17" t="s">
        <v>28</v>
      </c>
      <c r="C14" s="15"/>
      <c r="D14" s="16" t="s">
        <v>26</v>
      </c>
      <c r="E14" s="22">
        <v>1</v>
      </c>
      <c r="F14" s="22">
        <v>205</v>
      </c>
      <c r="G14" s="34"/>
      <c r="H14" s="26"/>
      <c r="I14" s="26"/>
      <c r="J14" s="26">
        <f t="shared" si="0"/>
        <v>0</v>
      </c>
      <c r="K14" s="26"/>
      <c r="L14" s="26"/>
    </row>
    <row r="15" spans="1:12" ht="54" x14ac:dyDescent="0.25">
      <c r="A15" s="14" t="s">
        <v>32</v>
      </c>
      <c r="B15" s="15" t="s">
        <v>24</v>
      </c>
      <c r="C15" s="15" t="s">
        <v>33</v>
      </c>
      <c r="D15" s="16" t="s">
        <v>26</v>
      </c>
      <c r="E15" s="22">
        <v>1</v>
      </c>
      <c r="F15" s="21">
        <v>314</v>
      </c>
      <c r="G15" s="26">
        <f>IFERROR(ROUND(SUM(J16)/F15, 2), 0)</f>
        <v>0</v>
      </c>
      <c r="H15" s="34"/>
      <c r="I15" s="26">
        <f>G15+H15</f>
        <v>0</v>
      </c>
      <c r="J15" s="26">
        <f t="shared" si="0"/>
        <v>0</v>
      </c>
      <c r="K15" s="26">
        <f>ROUND(F15*H15, 2)</f>
        <v>0</v>
      </c>
      <c r="L15" s="26">
        <f>J15+K15</f>
        <v>0</v>
      </c>
    </row>
    <row r="16" spans="1:12" ht="36" x14ac:dyDescent="0.25">
      <c r="A16" s="14" t="s">
        <v>34</v>
      </c>
      <c r="B16" s="17" t="s">
        <v>28</v>
      </c>
      <c r="C16" s="15"/>
      <c r="D16" s="16" t="s">
        <v>26</v>
      </c>
      <c r="E16" s="22">
        <v>1</v>
      </c>
      <c r="F16" s="22">
        <v>314</v>
      </c>
      <c r="G16" s="34"/>
      <c r="H16" s="26"/>
      <c r="I16" s="26"/>
      <c r="J16" s="26">
        <f t="shared" si="0"/>
        <v>0</v>
      </c>
      <c r="K16" s="26"/>
      <c r="L16" s="26"/>
    </row>
    <row r="17" spans="1:12" ht="16.5" x14ac:dyDescent="0.25">
      <c r="A17" s="14" t="s">
        <v>35</v>
      </c>
      <c r="B17" s="69" t="s">
        <v>36</v>
      </c>
      <c r="C17" s="61"/>
      <c r="D17" s="70"/>
      <c r="E17" s="71"/>
      <c r="F17" s="27"/>
      <c r="G17" s="28"/>
      <c r="H17" s="28"/>
      <c r="I17" s="28"/>
      <c r="J17" s="28">
        <f>SUM(J18,J20,J22)</f>
        <v>0</v>
      </c>
      <c r="K17" s="28">
        <f>SUM(K18,K20,K22)</f>
        <v>0</v>
      </c>
      <c r="L17" s="28">
        <f>SUM(L18,L20,L22)</f>
        <v>0</v>
      </c>
    </row>
    <row r="18" spans="1:12" ht="36" x14ac:dyDescent="0.25">
      <c r="A18" s="14" t="s">
        <v>37</v>
      </c>
      <c r="B18" s="15" t="s">
        <v>38</v>
      </c>
      <c r="C18" s="15" t="s">
        <v>39</v>
      </c>
      <c r="D18" s="16" t="s">
        <v>40</v>
      </c>
      <c r="E18" s="22">
        <v>1</v>
      </c>
      <c r="F18" s="21">
        <v>1</v>
      </c>
      <c r="G18" s="26">
        <f>IFERROR(ROUND(SUM(J19)/F18, 2), 0)</f>
        <v>0</v>
      </c>
      <c r="H18" s="34"/>
      <c r="I18" s="26">
        <f>G18+H18</f>
        <v>0</v>
      </c>
      <c r="J18" s="26">
        <f t="shared" ref="J18:J23" si="1">ROUND(F18*G18, 2)</f>
        <v>0</v>
      </c>
      <c r="K18" s="26">
        <f>ROUND(F18*H18, 2)</f>
        <v>0</v>
      </c>
      <c r="L18" s="26">
        <f>J18+K18</f>
        <v>0</v>
      </c>
    </row>
    <row r="19" spans="1:12" ht="36" x14ac:dyDescent="0.25">
      <c r="A19" s="14" t="s">
        <v>41</v>
      </c>
      <c r="B19" s="17" t="s">
        <v>42</v>
      </c>
      <c r="C19" s="15"/>
      <c r="D19" s="16" t="s">
        <v>40</v>
      </c>
      <c r="E19" s="22">
        <v>1</v>
      </c>
      <c r="F19" s="22">
        <v>1</v>
      </c>
      <c r="G19" s="34"/>
      <c r="H19" s="26"/>
      <c r="I19" s="26"/>
      <c r="J19" s="26">
        <f t="shared" si="1"/>
        <v>0</v>
      </c>
      <c r="K19" s="26"/>
      <c r="L19" s="26"/>
    </row>
    <row r="20" spans="1:12" ht="36" x14ac:dyDescent="0.25">
      <c r="A20" s="14" t="s">
        <v>43</v>
      </c>
      <c r="B20" s="15" t="s">
        <v>38</v>
      </c>
      <c r="C20" s="15" t="s">
        <v>44</v>
      </c>
      <c r="D20" s="16" t="s">
        <v>40</v>
      </c>
      <c r="E20" s="22">
        <v>1</v>
      </c>
      <c r="F20" s="21">
        <v>1</v>
      </c>
      <c r="G20" s="26">
        <f>IFERROR(ROUND(SUM(J21)/F20, 2), 0)</f>
        <v>0</v>
      </c>
      <c r="H20" s="34"/>
      <c r="I20" s="26">
        <f>G20+H20</f>
        <v>0</v>
      </c>
      <c r="J20" s="26">
        <f t="shared" si="1"/>
        <v>0</v>
      </c>
      <c r="K20" s="26">
        <f>ROUND(F20*H20, 2)</f>
        <v>0</v>
      </c>
      <c r="L20" s="26">
        <f>J20+K20</f>
        <v>0</v>
      </c>
    </row>
    <row r="21" spans="1:12" ht="36" x14ac:dyDescent="0.25">
      <c r="A21" s="14" t="s">
        <v>45</v>
      </c>
      <c r="B21" s="17" t="s">
        <v>42</v>
      </c>
      <c r="C21" s="15"/>
      <c r="D21" s="16" t="s">
        <v>40</v>
      </c>
      <c r="E21" s="22">
        <v>1</v>
      </c>
      <c r="F21" s="22">
        <v>1</v>
      </c>
      <c r="G21" s="34"/>
      <c r="H21" s="26"/>
      <c r="I21" s="26"/>
      <c r="J21" s="26">
        <f t="shared" si="1"/>
        <v>0</v>
      </c>
      <c r="K21" s="26"/>
      <c r="L21" s="26"/>
    </row>
    <row r="22" spans="1:12" ht="36" x14ac:dyDescent="0.25">
      <c r="A22" s="14" t="s">
        <v>46</v>
      </c>
      <c r="B22" s="15" t="s">
        <v>38</v>
      </c>
      <c r="C22" s="15" t="s">
        <v>47</v>
      </c>
      <c r="D22" s="16" t="s">
        <v>40</v>
      </c>
      <c r="E22" s="22">
        <v>1</v>
      </c>
      <c r="F22" s="21">
        <v>1</v>
      </c>
      <c r="G22" s="26">
        <f>IFERROR(ROUND(SUM(J23)/F22, 2), 0)</f>
        <v>0</v>
      </c>
      <c r="H22" s="34"/>
      <c r="I22" s="26">
        <f>G22+H22</f>
        <v>0</v>
      </c>
      <c r="J22" s="26">
        <f t="shared" si="1"/>
        <v>0</v>
      </c>
      <c r="K22" s="26">
        <f>ROUND(F22*H22, 2)</f>
        <v>0</v>
      </c>
      <c r="L22" s="26">
        <f>J22+K22</f>
        <v>0</v>
      </c>
    </row>
    <row r="23" spans="1:12" ht="36" x14ac:dyDescent="0.25">
      <c r="A23" s="14" t="s">
        <v>48</v>
      </c>
      <c r="B23" s="17" t="s">
        <v>42</v>
      </c>
      <c r="C23" s="15"/>
      <c r="D23" s="16" t="s">
        <v>40</v>
      </c>
      <c r="E23" s="22">
        <v>1</v>
      </c>
      <c r="F23" s="22">
        <v>1</v>
      </c>
      <c r="G23" s="34"/>
      <c r="H23" s="26"/>
      <c r="I23" s="26"/>
      <c r="J23" s="26">
        <f t="shared" si="1"/>
        <v>0</v>
      </c>
      <c r="K23" s="26"/>
      <c r="L23" s="26"/>
    </row>
    <row r="24" spans="1:12" ht="16.5" x14ac:dyDescent="0.25">
      <c r="A24" s="14" t="s">
        <v>49</v>
      </c>
      <c r="B24" s="69" t="s">
        <v>50</v>
      </c>
      <c r="C24" s="61"/>
      <c r="D24" s="70"/>
      <c r="E24" s="71"/>
      <c r="F24" s="27"/>
      <c r="G24" s="28"/>
      <c r="H24" s="28"/>
      <c r="I24" s="28"/>
      <c r="J24" s="28">
        <f>SUM(J25)</f>
        <v>0</v>
      </c>
      <c r="K24" s="28">
        <f>SUM(K25)</f>
        <v>0</v>
      </c>
      <c r="L24" s="28">
        <f>SUM(L25)</f>
        <v>0</v>
      </c>
    </row>
    <row r="25" spans="1:12" ht="54" x14ac:dyDescent="0.25">
      <c r="A25" s="14" t="s">
        <v>51</v>
      </c>
      <c r="B25" s="15" t="s">
        <v>52</v>
      </c>
      <c r="C25" s="15" t="s">
        <v>147</v>
      </c>
      <c r="D25" s="16" t="s">
        <v>40</v>
      </c>
      <c r="E25" s="22">
        <v>1</v>
      </c>
      <c r="F25" s="21">
        <v>3</v>
      </c>
      <c r="G25" s="26">
        <f>IFERROR(ROUND(SUM(J26)/F25, 2), 0)</f>
        <v>0</v>
      </c>
      <c r="H25" s="34"/>
      <c r="I25" s="26">
        <f>G25+H25</f>
        <v>0</v>
      </c>
      <c r="J25" s="26">
        <f>ROUND(F25*G25, 2)</f>
        <v>0</v>
      </c>
      <c r="K25" s="26">
        <f>ROUND(F25*H25, 2)</f>
        <v>0</v>
      </c>
      <c r="L25" s="26">
        <f>J25+K25</f>
        <v>0</v>
      </c>
    </row>
    <row r="26" spans="1:12" ht="18" x14ac:dyDescent="0.25">
      <c r="A26" s="14" t="s">
        <v>53</v>
      </c>
      <c r="B26" s="17" t="s">
        <v>54</v>
      </c>
      <c r="C26" s="15"/>
      <c r="D26" s="16" t="s">
        <v>40</v>
      </c>
      <c r="E26" s="22">
        <v>1</v>
      </c>
      <c r="F26" s="22">
        <v>3</v>
      </c>
      <c r="G26" s="34"/>
      <c r="H26" s="26"/>
      <c r="I26" s="26"/>
      <c r="J26" s="26">
        <f>ROUND(F26*G26, 2)</f>
        <v>0</v>
      </c>
      <c r="K26" s="26"/>
      <c r="L26" s="26"/>
    </row>
    <row r="27" spans="1:12" ht="16.5" x14ac:dyDescent="0.25">
      <c r="A27" s="14" t="s">
        <v>55</v>
      </c>
      <c r="B27" s="69" t="s">
        <v>56</v>
      </c>
      <c r="C27" s="61"/>
      <c r="D27" s="70"/>
      <c r="E27" s="71"/>
      <c r="F27" s="27"/>
      <c r="G27" s="28"/>
      <c r="H27" s="28"/>
      <c r="I27" s="28"/>
      <c r="J27" s="28">
        <f>J28</f>
        <v>0</v>
      </c>
      <c r="K27" s="28">
        <f>K28</f>
        <v>0</v>
      </c>
      <c r="L27" s="28">
        <f>J27+K27</f>
        <v>0</v>
      </c>
    </row>
    <row r="28" spans="1:12" ht="16.5" x14ac:dyDescent="0.25">
      <c r="A28" s="14" t="s">
        <v>57</v>
      </c>
      <c r="B28" s="69" t="s">
        <v>58</v>
      </c>
      <c r="C28" s="61"/>
      <c r="D28" s="70"/>
      <c r="E28" s="71"/>
      <c r="F28" s="27"/>
      <c r="G28" s="28"/>
      <c r="H28" s="28"/>
      <c r="I28" s="28"/>
      <c r="J28" s="28">
        <f>SUM(J29)</f>
        <v>0</v>
      </c>
      <c r="K28" s="28">
        <f>SUM(K29)</f>
        <v>0</v>
      </c>
      <c r="L28" s="28">
        <f>SUM(L29)</f>
        <v>0</v>
      </c>
    </row>
    <row r="29" spans="1:12" ht="36" x14ac:dyDescent="0.25">
      <c r="A29" s="14" t="s">
        <v>59</v>
      </c>
      <c r="B29" s="15" t="s">
        <v>58</v>
      </c>
      <c r="C29" s="15" t="s">
        <v>148</v>
      </c>
      <c r="D29" s="16" t="s">
        <v>40</v>
      </c>
      <c r="E29" s="22">
        <v>1</v>
      </c>
      <c r="F29" s="21">
        <v>3</v>
      </c>
      <c r="G29" s="26">
        <f>IFERROR(ROUND(SUM(J30)/F29, 2), 0)</f>
        <v>0</v>
      </c>
      <c r="H29" s="34"/>
      <c r="I29" s="26">
        <f>G29+H29</f>
        <v>0</v>
      </c>
      <c r="J29" s="26">
        <f>ROUND(F29*G29, 2)</f>
        <v>0</v>
      </c>
      <c r="K29" s="26">
        <f>ROUND(F29*H29, 2)</f>
        <v>0</v>
      </c>
      <c r="L29" s="26">
        <f>J29+K29</f>
        <v>0</v>
      </c>
    </row>
    <row r="30" spans="1:12" ht="18" x14ac:dyDescent="0.25">
      <c r="A30" s="14" t="s">
        <v>60</v>
      </c>
      <c r="B30" s="17" t="s">
        <v>61</v>
      </c>
      <c r="C30" s="15"/>
      <c r="D30" s="16" t="s">
        <v>40</v>
      </c>
      <c r="E30" s="22">
        <v>1</v>
      </c>
      <c r="F30" s="23">
        <v>3</v>
      </c>
      <c r="G30" s="34"/>
      <c r="H30" s="26"/>
      <c r="I30" s="26"/>
      <c r="J30" s="26">
        <f>ROUND(F30*G30, 2)</f>
        <v>0</v>
      </c>
      <c r="K30" s="26"/>
      <c r="L30" s="26"/>
    </row>
    <row r="31" spans="1:12" ht="16.5" x14ac:dyDescent="0.25">
      <c r="A31" s="14" t="s">
        <v>62</v>
      </c>
      <c r="B31" s="69" t="s">
        <v>63</v>
      </c>
      <c r="C31" s="61"/>
      <c r="D31" s="70"/>
      <c r="E31" s="71"/>
      <c r="F31" s="27"/>
      <c r="G31" s="28"/>
      <c r="H31" s="28"/>
      <c r="I31" s="28"/>
      <c r="J31" s="28">
        <f>J32+J46</f>
        <v>0</v>
      </c>
      <c r="K31" s="28">
        <f>K32+K46</f>
        <v>0</v>
      </c>
      <c r="L31" s="28">
        <f>J31+K31</f>
        <v>0</v>
      </c>
    </row>
    <row r="32" spans="1:12" ht="16.5" x14ac:dyDescent="0.25">
      <c r="A32" s="14" t="s">
        <v>64</v>
      </c>
      <c r="B32" s="69" t="s">
        <v>65</v>
      </c>
      <c r="C32" s="61"/>
      <c r="D32" s="70"/>
      <c r="E32" s="71"/>
      <c r="F32" s="27"/>
      <c r="G32" s="28"/>
      <c r="H32" s="28"/>
      <c r="I32" s="28"/>
      <c r="J32" s="28">
        <f>SUM(J33,J34,J35,J36,J37,J38,J39,J40,J41,J42,J43,J44,J45)</f>
        <v>0</v>
      </c>
      <c r="K32" s="28">
        <f>SUM(K33,K34,K35,K36,K37,K38,K39,K40,K41,K42,K43,K44,K45)</f>
        <v>0</v>
      </c>
      <c r="L32" s="28">
        <f>SUM(L33,L34,L35,L36,L37,L38,L39,L40,L41,L42,L43,L44,L45)</f>
        <v>0</v>
      </c>
    </row>
    <row r="33" spans="1:12" ht="54" x14ac:dyDescent="0.25">
      <c r="A33" s="14" t="s">
        <v>66</v>
      </c>
      <c r="B33" s="15" t="s">
        <v>67</v>
      </c>
      <c r="C33" s="15" t="s">
        <v>68</v>
      </c>
      <c r="D33" s="16" t="s">
        <v>69</v>
      </c>
      <c r="E33" s="22">
        <v>1</v>
      </c>
      <c r="F33" s="21">
        <v>12103</v>
      </c>
      <c r="G33" s="26"/>
      <c r="H33" s="34"/>
      <c r="I33" s="26">
        <f t="shared" ref="I33:I45" si="2">G33+H33</f>
        <v>0</v>
      </c>
      <c r="J33" s="26"/>
      <c r="K33" s="26">
        <f>ROUND(F33*H33, 2)</f>
        <v>0</v>
      </c>
      <c r="L33" s="26">
        <f t="shared" ref="L33:L45" si="3">J33+K33</f>
        <v>0</v>
      </c>
    </row>
    <row r="34" spans="1:12" ht="54" x14ac:dyDescent="0.25">
      <c r="A34" s="14" t="s">
        <v>70</v>
      </c>
      <c r="B34" s="15" t="s">
        <v>71</v>
      </c>
      <c r="C34" s="15" t="s">
        <v>72</v>
      </c>
      <c r="D34" s="16" t="s">
        <v>69</v>
      </c>
      <c r="E34" s="22">
        <v>1</v>
      </c>
      <c r="F34" s="21">
        <v>5382</v>
      </c>
      <c r="G34" s="26"/>
      <c r="H34" s="34"/>
      <c r="I34" s="26">
        <f t="shared" si="2"/>
        <v>0</v>
      </c>
      <c r="J34" s="26"/>
      <c r="K34" s="26">
        <f>ROUND(F34*H34, 2)</f>
        <v>0</v>
      </c>
      <c r="L34" s="26">
        <f t="shared" si="3"/>
        <v>0</v>
      </c>
    </row>
    <row r="35" spans="1:12" ht="54" x14ac:dyDescent="0.25">
      <c r="A35" s="14" t="s">
        <v>73</v>
      </c>
      <c r="B35" s="15" t="s">
        <v>74</v>
      </c>
      <c r="C35" s="15" t="s">
        <v>75</v>
      </c>
      <c r="D35" s="16" t="s">
        <v>69</v>
      </c>
      <c r="E35" s="22">
        <v>1</v>
      </c>
      <c r="F35" s="21">
        <v>8320</v>
      </c>
      <c r="G35" s="26"/>
      <c r="H35" s="34"/>
      <c r="I35" s="26">
        <f t="shared" si="2"/>
        <v>0</v>
      </c>
      <c r="J35" s="26"/>
      <c r="K35" s="26">
        <f>ROUND(F35*H35, 2)</f>
        <v>0</v>
      </c>
      <c r="L35" s="26">
        <f t="shared" si="3"/>
        <v>0</v>
      </c>
    </row>
    <row r="36" spans="1:12" ht="54" x14ac:dyDescent="0.25">
      <c r="A36" s="14" t="s">
        <v>76</v>
      </c>
      <c r="B36" s="15" t="s">
        <v>77</v>
      </c>
      <c r="C36" s="15" t="s">
        <v>78</v>
      </c>
      <c r="D36" s="16" t="s">
        <v>69</v>
      </c>
      <c r="E36" s="22">
        <v>1</v>
      </c>
      <c r="F36" s="21">
        <v>5625</v>
      </c>
      <c r="G36" s="26"/>
      <c r="H36" s="34"/>
      <c r="I36" s="26">
        <f t="shared" si="2"/>
        <v>0</v>
      </c>
      <c r="J36" s="26"/>
      <c r="K36" s="26">
        <f>ROUND(F36*H36, 2)</f>
        <v>0</v>
      </c>
      <c r="L36" s="26">
        <f t="shared" si="3"/>
        <v>0</v>
      </c>
    </row>
    <row r="37" spans="1:12" ht="54" x14ac:dyDescent="0.25">
      <c r="A37" s="14" t="s">
        <v>79</v>
      </c>
      <c r="B37" s="15" t="s">
        <v>77</v>
      </c>
      <c r="C37" s="15" t="s">
        <v>80</v>
      </c>
      <c r="D37" s="16" t="s">
        <v>69</v>
      </c>
      <c r="E37" s="22">
        <v>1</v>
      </c>
      <c r="F37" s="21">
        <v>972</v>
      </c>
      <c r="G37" s="26"/>
      <c r="H37" s="34"/>
      <c r="I37" s="26">
        <f t="shared" si="2"/>
        <v>0</v>
      </c>
      <c r="J37" s="26"/>
      <c r="K37" s="26">
        <f>ROUND(F37*H37, 2)</f>
        <v>0</v>
      </c>
      <c r="L37" s="26">
        <f t="shared" si="3"/>
        <v>0</v>
      </c>
    </row>
    <row r="38" spans="1:12" ht="18" hidden="1" x14ac:dyDescent="0.25">
      <c r="A38" s="14"/>
      <c r="B38" s="15"/>
      <c r="C38" s="15"/>
      <c r="D38" s="16"/>
      <c r="E38" s="22"/>
      <c r="F38" s="21"/>
      <c r="G38" s="26"/>
      <c r="H38" s="34"/>
      <c r="I38" s="26"/>
      <c r="J38" s="26"/>
      <c r="K38" s="26"/>
      <c r="L38" s="26"/>
    </row>
    <row r="39" spans="1:12" ht="18" hidden="1" x14ac:dyDescent="0.25">
      <c r="A39" s="14"/>
      <c r="B39" s="15"/>
      <c r="C39" s="15"/>
      <c r="D39" s="16"/>
      <c r="E39" s="22"/>
      <c r="F39" s="21"/>
      <c r="G39" s="26"/>
      <c r="H39" s="34"/>
      <c r="I39" s="26"/>
      <c r="J39" s="26"/>
      <c r="K39" s="26"/>
      <c r="L39" s="26"/>
    </row>
    <row r="40" spans="1:12" ht="18" hidden="1" x14ac:dyDescent="0.25">
      <c r="A40" s="14"/>
      <c r="B40" s="15"/>
      <c r="C40" s="15"/>
      <c r="D40" s="16"/>
      <c r="E40" s="22"/>
      <c r="F40" s="21"/>
      <c r="G40" s="26"/>
      <c r="H40" s="34"/>
      <c r="I40" s="26"/>
      <c r="J40" s="26"/>
      <c r="K40" s="26"/>
      <c r="L40" s="26"/>
    </row>
    <row r="41" spans="1:12" ht="18" hidden="1" x14ac:dyDescent="0.25">
      <c r="A41" s="14"/>
      <c r="B41" s="15"/>
      <c r="C41" s="15"/>
      <c r="D41" s="16"/>
      <c r="E41" s="22"/>
      <c r="F41" s="21"/>
      <c r="G41" s="26"/>
      <c r="H41" s="34"/>
      <c r="I41" s="26"/>
      <c r="J41" s="26"/>
      <c r="K41" s="26"/>
      <c r="L41" s="26"/>
    </row>
    <row r="42" spans="1:12" ht="18" hidden="1" x14ac:dyDescent="0.25">
      <c r="A42" s="14"/>
      <c r="B42" s="15"/>
      <c r="C42" s="15"/>
      <c r="D42" s="16"/>
      <c r="E42" s="22"/>
      <c r="F42" s="21"/>
      <c r="G42" s="26"/>
      <c r="H42" s="34"/>
      <c r="I42" s="26"/>
      <c r="J42" s="26"/>
      <c r="K42" s="26"/>
      <c r="L42" s="26"/>
    </row>
    <row r="43" spans="1:12" ht="36" x14ac:dyDescent="0.25">
      <c r="A43" s="14" t="s">
        <v>83</v>
      </c>
      <c r="B43" s="15" t="s">
        <v>84</v>
      </c>
      <c r="C43" s="15" t="s">
        <v>85</v>
      </c>
      <c r="D43" s="16" t="s">
        <v>26</v>
      </c>
      <c r="E43" s="22">
        <v>1</v>
      </c>
      <c r="F43" s="21">
        <v>502</v>
      </c>
      <c r="G43" s="26"/>
      <c r="H43" s="34"/>
      <c r="I43" s="26">
        <f t="shared" si="2"/>
        <v>0</v>
      </c>
      <c r="J43" s="26"/>
      <c r="K43" s="26">
        <f>ROUND(F43*H43, 2)</f>
        <v>0</v>
      </c>
      <c r="L43" s="26">
        <f t="shared" si="3"/>
        <v>0</v>
      </c>
    </row>
    <row r="44" spans="1:12" ht="36" x14ac:dyDescent="0.25">
      <c r="A44" s="14" t="s">
        <v>86</v>
      </c>
      <c r="B44" s="15" t="s">
        <v>84</v>
      </c>
      <c r="C44" s="15" t="s">
        <v>87</v>
      </c>
      <c r="D44" s="16" t="s">
        <v>26</v>
      </c>
      <c r="E44" s="22">
        <v>1</v>
      </c>
      <c r="F44" s="21">
        <v>205</v>
      </c>
      <c r="G44" s="26"/>
      <c r="H44" s="34"/>
      <c r="I44" s="26">
        <f t="shared" si="2"/>
        <v>0</v>
      </c>
      <c r="J44" s="26"/>
      <c r="K44" s="26">
        <f>ROUND(F44*H44, 2)</f>
        <v>0</v>
      </c>
      <c r="L44" s="26">
        <f t="shared" si="3"/>
        <v>0</v>
      </c>
    </row>
    <row r="45" spans="1:12" ht="36" x14ac:dyDescent="0.25">
      <c r="A45" s="14" t="s">
        <v>88</v>
      </c>
      <c r="B45" s="15" t="s">
        <v>84</v>
      </c>
      <c r="C45" s="15" t="s">
        <v>89</v>
      </c>
      <c r="D45" s="16" t="s">
        <v>26</v>
      </c>
      <c r="E45" s="22">
        <v>1</v>
      </c>
      <c r="F45" s="21">
        <v>314</v>
      </c>
      <c r="G45" s="26"/>
      <c r="H45" s="34"/>
      <c r="I45" s="26">
        <f t="shared" si="2"/>
        <v>0</v>
      </c>
      <c r="J45" s="26"/>
      <c r="K45" s="26">
        <f>ROUND(F45*H45, 2)</f>
        <v>0</v>
      </c>
      <c r="L45" s="26">
        <f t="shared" si="3"/>
        <v>0</v>
      </c>
    </row>
    <row r="46" spans="1:12" ht="16.5" x14ac:dyDescent="0.25">
      <c r="A46" s="14" t="s">
        <v>90</v>
      </c>
      <c r="B46" s="69" t="s">
        <v>91</v>
      </c>
      <c r="C46" s="61"/>
      <c r="D46" s="70"/>
      <c r="E46" s="71"/>
      <c r="F46" s="27"/>
      <c r="G46" s="28"/>
      <c r="H46" s="28"/>
      <c r="I46" s="28"/>
      <c r="J46" s="28">
        <f>SUM(J47,J48,J49)</f>
        <v>0</v>
      </c>
      <c r="K46" s="28">
        <f>SUM(K47,K48,K49)</f>
        <v>0</v>
      </c>
      <c r="L46" s="28">
        <f>SUM(L47,L48,L49)</f>
        <v>0</v>
      </c>
    </row>
    <row r="47" spans="1:12" ht="36" x14ac:dyDescent="0.25">
      <c r="A47" s="14" t="s">
        <v>92</v>
      </c>
      <c r="B47" s="15" t="s">
        <v>93</v>
      </c>
      <c r="C47" s="15" t="s">
        <v>94</v>
      </c>
      <c r="D47" s="16" t="s">
        <v>82</v>
      </c>
      <c r="E47" s="22">
        <v>1</v>
      </c>
      <c r="F47" s="21">
        <v>2324</v>
      </c>
      <c r="G47" s="26"/>
      <c r="H47" s="34"/>
      <c r="I47" s="26">
        <f>G47+H47</f>
        <v>0</v>
      </c>
      <c r="J47" s="26"/>
      <c r="K47" s="26">
        <f>ROUND(F47*H47, 2)</f>
        <v>0</v>
      </c>
      <c r="L47" s="26">
        <f>J47+K47</f>
        <v>0</v>
      </c>
    </row>
    <row r="48" spans="1:12" ht="36" x14ac:dyDescent="0.25">
      <c r="A48" s="14" t="s">
        <v>95</v>
      </c>
      <c r="B48" s="15" t="s">
        <v>93</v>
      </c>
      <c r="C48" s="15" t="s">
        <v>96</v>
      </c>
      <c r="D48" s="16" t="s">
        <v>82</v>
      </c>
      <c r="E48" s="22">
        <v>1</v>
      </c>
      <c r="F48" s="21">
        <v>564</v>
      </c>
      <c r="G48" s="26"/>
      <c r="H48" s="34"/>
      <c r="I48" s="26">
        <f>G48+H48</f>
        <v>0</v>
      </c>
      <c r="J48" s="26"/>
      <c r="K48" s="26">
        <f>ROUND(F48*H48, 2)</f>
        <v>0</v>
      </c>
      <c r="L48" s="26">
        <f>J48+K48</f>
        <v>0</v>
      </c>
    </row>
    <row r="49" spans="1:12" ht="36" x14ac:dyDescent="0.25">
      <c r="A49" s="14" t="s">
        <v>97</v>
      </c>
      <c r="B49" s="15" t="s">
        <v>93</v>
      </c>
      <c r="C49" s="15" t="s">
        <v>98</v>
      </c>
      <c r="D49" s="16" t="s">
        <v>82</v>
      </c>
      <c r="E49" s="22">
        <v>1</v>
      </c>
      <c r="F49" s="21">
        <v>1374</v>
      </c>
      <c r="G49" s="26"/>
      <c r="H49" s="34"/>
      <c r="I49" s="26">
        <f>G49+H49</f>
        <v>0</v>
      </c>
      <c r="J49" s="26"/>
      <c r="K49" s="26">
        <f>ROUND(F49*H49, 2)</f>
        <v>0</v>
      </c>
      <c r="L49" s="26">
        <f>J49+K49</f>
        <v>0</v>
      </c>
    </row>
    <row r="50" spans="1:12" ht="35" x14ac:dyDescent="0.25">
      <c r="A50" s="36"/>
      <c r="B50" s="37" t="s">
        <v>151</v>
      </c>
      <c r="C50" s="38"/>
      <c r="D50" s="39"/>
      <c r="E50" s="40"/>
      <c r="F50" s="40"/>
      <c r="G50" s="41"/>
      <c r="H50" s="42"/>
      <c r="I50" s="42"/>
      <c r="J50" s="42"/>
      <c r="K50" s="42"/>
      <c r="L50" s="43"/>
    </row>
    <row r="51" spans="1:12" ht="36" x14ac:dyDescent="0.25">
      <c r="A51" s="44"/>
      <c r="B51" s="45" t="s">
        <v>81</v>
      </c>
      <c r="C51" s="45"/>
      <c r="D51" s="46" t="s">
        <v>82</v>
      </c>
      <c r="E51" s="47"/>
      <c r="F51" s="48">
        <v>1</v>
      </c>
      <c r="G51" s="49"/>
      <c r="H51" s="50"/>
      <c r="I51" s="51"/>
      <c r="J51" s="51"/>
      <c r="K51" s="51"/>
      <c r="L51" s="52"/>
    </row>
    <row r="52" spans="1:12" ht="18" x14ac:dyDescent="0.25">
      <c r="A52" s="18"/>
      <c r="B52" s="20" t="s">
        <v>99</v>
      </c>
      <c r="C52" s="19"/>
      <c r="D52" s="29"/>
      <c r="E52" s="30"/>
      <c r="F52" s="31"/>
      <c r="G52" s="32"/>
      <c r="H52" s="32"/>
      <c r="I52" s="32"/>
      <c r="J52" s="32">
        <f>SUM(J8)</f>
        <v>0</v>
      </c>
      <c r="K52" s="32">
        <f>SUM(K8)</f>
        <v>0</v>
      </c>
      <c r="L52" s="32">
        <f>J52+K52</f>
        <v>0</v>
      </c>
    </row>
    <row r="53" spans="1:12" ht="20" x14ac:dyDescent="0.25">
      <c r="A53" s="72" t="s">
        <v>100</v>
      </c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9"/>
    </row>
    <row r="54" spans="1:12" x14ac:dyDescent="0.35">
      <c r="A54" s="13" t="s">
        <v>101</v>
      </c>
      <c r="B54" s="12" t="s">
        <v>102</v>
      </c>
      <c r="C54" s="35" t="s">
        <v>103</v>
      </c>
      <c r="D54" s="11"/>
      <c r="E54" s="11"/>
      <c r="F54" s="12"/>
      <c r="G54" s="64"/>
      <c r="H54" s="64"/>
      <c r="I54" s="64"/>
      <c r="J54" s="64"/>
      <c r="K54" s="64"/>
      <c r="L54" s="64"/>
    </row>
    <row r="55" spans="1:12" x14ac:dyDescent="0.35">
      <c r="A55" s="13" t="s">
        <v>104</v>
      </c>
      <c r="B55" s="12" t="s">
        <v>105</v>
      </c>
      <c r="C55" s="35" t="s">
        <v>106</v>
      </c>
      <c r="D55" s="11"/>
      <c r="E55" s="11"/>
      <c r="F55" s="12"/>
      <c r="G55" s="64"/>
      <c r="H55" s="64"/>
      <c r="I55" s="64"/>
      <c r="J55" s="64"/>
      <c r="K55" s="64"/>
      <c r="L55" s="64"/>
    </row>
    <row r="56" spans="1:12" x14ac:dyDescent="0.3">
      <c r="A56" s="13" t="s">
        <v>107</v>
      </c>
      <c r="B56" s="12" t="s">
        <v>108</v>
      </c>
      <c r="C56" s="35" t="s">
        <v>109</v>
      </c>
      <c r="D56" s="73" t="s">
        <v>150</v>
      </c>
      <c r="E56" s="74"/>
      <c r="F56" s="75"/>
      <c r="G56" s="64"/>
      <c r="H56" s="64"/>
      <c r="I56" s="64"/>
      <c r="J56" s="64"/>
      <c r="K56" s="64"/>
      <c r="L56" s="64"/>
    </row>
    <row r="57" spans="1:12" x14ac:dyDescent="0.35">
      <c r="A57" s="13" t="s">
        <v>110</v>
      </c>
      <c r="B57" s="12" t="s">
        <v>111</v>
      </c>
      <c r="C57" s="35" t="s">
        <v>106</v>
      </c>
      <c r="D57" s="11"/>
      <c r="E57" s="11"/>
      <c r="F57" s="12"/>
      <c r="G57" s="64"/>
      <c r="H57" s="64"/>
      <c r="I57" s="64"/>
      <c r="J57" s="64"/>
      <c r="K57" s="64"/>
      <c r="L57" s="64"/>
    </row>
    <row r="58" spans="1:12" ht="31" x14ac:dyDescent="0.35">
      <c r="A58" s="13" t="s">
        <v>112</v>
      </c>
      <c r="B58" s="12" t="s">
        <v>113</v>
      </c>
      <c r="C58" s="35" t="s">
        <v>114</v>
      </c>
      <c r="D58" s="11"/>
      <c r="E58" s="11"/>
      <c r="F58" s="12"/>
      <c r="G58" s="64"/>
      <c r="H58" s="64"/>
      <c r="I58" s="64"/>
      <c r="J58" s="64"/>
      <c r="K58" s="64"/>
      <c r="L58" s="64"/>
    </row>
    <row r="59" spans="1:12" ht="31" x14ac:dyDescent="0.35">
      <c r="A59" s="13" t="s">
        <v>115</v>
      </c>
      <c r="B59" s="12" t="s">
        <v>116</v>
      </c>
      <c r="C59" s="35" t="s">
        <v>117</v>
      </c>
      <c r="D59" s="11"/>
      <c r="E59" s="11"/>
      <c r="F59" s="12"/>
      <c r="G59" s="64"/>
      <c r="H59" s="64"/>
      <c r="I59" s="64"/>
      <c r="J59" s="64"/>
      <c r="K59" s="64"/>
      <c r="L59" s="64"/>
    </row>
    <row r="60" spans="1:12" x14ac:dyDescent="0.35">
      <c r="A60" s="13" t="s">
        <v>118</v>
      </c>
      <c r="B60" s="12" t="s">
        <v>119</v>
      </c>
      <c r="C60" s="35" t="s">
        <v>120</v>
      </c>
      <c r="D60" s="11"/>
      <c r="E60" s="11"/>
      <c r="F60" s="12"/>
      <c r="G60" s="64"/>
      <c r="H60" s="64"/>
      <c r="I60" s="64"/>
      <c r="J60" s="64"/>
      <c r="K60" s="64"/>
      <c r="L60" s="64"/>
    </row>
    <row r="61" spans="1:12" x14ac:dyDescent="0.35">
      <c r="A61" s="13" t="s">
        <v>121</v>
      </c>
      <c r="B61" s="12" t="s">
        <v>122</v>
      </c>
      <c r="C61" s="35" t="s">
        <v>123</v>
      </c>
      <c r="D61" s="11"/>
      <c r="E61" s="11"/>
      <c r="F61" s="12"/>
      <c r="G61" s="64"/>
      <c r="H61" s="64"/>
      <c r="I61" s="64"/>
      <c r="J61" s="64"/>
      <c r="K61" s="64"/>
      <c r="L61" s="64"/>
    </row>
    <row r="62" spans="1:12" ht="31" x14ac:dyDescent="0.35">
      <c r="A62" s="13" t="s">
        <v>124</v>
      </c>
      <c r="B62" s="12" t="s">
        <v>125</v>
      </c>
      <c r="C62" s="35" t="s">
        <v>126</v>
      </c>
      <c r="D62" s="11"/>
      <c r="E62" s="11"/>
      <c r="F62" s="12"/>
      <c r="G62" s="64"/>
      <c r="H62" s="64"/>
      <c r="I62" s="64"/>
      <c r="J62" s="64"/>
      <c r="K62" s="64"/>
      <c r="L62" s="64"/>
    </row>
    <row r="63" spans="1:12" ht="46.5" x14ac:dyDescent="0.35">
      <c r="A63" s="13" t="s">
        <v>127</v>
      </c>
      <c r="B63" s="12" t="s">
        <v>128</v>
      </c>
      <c r="C63" s="35" t="s">
        <v>129</v>
      </c>
      <c r="D63" s="11"/>
      <c r="E63" s="11"/>
      <c r="F63" s="12"/>
      <c r="G63" s="64"/>
      <c r="H63" s="64"/>
      <c r="I63" s="64"/>
      <c r="J63" s="64"/>
      <c r="K63" s="64"/>
      <c r="L63" s="64"/>
    </row>
    <row r="64" spans="1:12" ht="31" x14ac:dyDescent="0.35">
      <c r="A64" s="13" t="s">
        <v>130</v>
      </c>
      <c r="B64" s="12" t="s">
        <v>131</v>
      </c>
      <c r="C64" s="35" t="s">
        <v>132</v>
      </c>
      <c r="D64" s="11"/>
      <c r="E64" s="11"/>
      <c r="F64" s="12"/>
      <c r="G64" s="64"/>
      <c r="H64" s="64"/>
      <c r="I64" s="64"/>
      <c r="J64" s="64"/>
      <c r="K64" s="64"/>
      <c r="L64" s="64"/>
    </row>
    <row r="65" spans="1:12" x14ac:dyDescent="0.35">
      <c r="A65" s="13" t="s">
        <v>133</v>
      </c>
      <c r="B65" s="12" t="s">
        <v>134</v>
      </c>
      <c r="C65" s="35" t="s">
        <v>135</v>
      </c>
      <c r="D65" s="11"/>
      <c r="E65" s="11"/>
      <c r="F65" s="12"/>
      <c r="G65" s="64"/>
      <c r="H65" s="64"/>
      <c r="I65" s="64"/>
      <c r="J65" s="64"/>
      <c r="K65" s="64"/>
      <c r="L65" s="64"/>
    </row>
    <row r="66" spans="1:12" ht="46.5" x14ac:dyDescent="0.35">
      <c r="A66" s="13" t="s">
        <v>136</v>
      </c>
      <c r="B66" s="12" t="s">
        <v>149</v>
      </c>
      <c r="C66" s="35" t="s">
        <v>137</v>
      </c>
      <c r="D66" s="11"/>
      <c r="E66" s="11"/>
      <c r="F66" s="12"/>
      <c r="G66" s="64"/>
      <c r="H66" s="64"/>
      <c r="I66" s="64"/>
      <c r="J66" s="64"/>
      <c r="K66" s="64"/>
      <c r="L66" s="64"/>
    </row>
    <row r="67" spans="1:12" x14ac:dyDescent="0.35">
      <c r="A67" s="13" t="s">
        <v>138</v>
      </c>
      <c r="B67" s="12" t="s">
        <v>139</v>
      </c>
      <c r="C67" s="35" t="s">
        <v>140</v>
      </c>
      <c r="D67" s="11"/>
      <c r="E67" s="11"/>
      <c r="F67" s="12"/>
      <c r="G67" s="64"/>
      <c r="H67" s="64"/>
      <c r="I67" s="64"/>
      <c r="J67" s="64"/>
      <c r="K67" s="64"/>
      <c r="L67" s="64"/>
    </row>
    <row r="68" spans="1:12" x14ac:dyDescent="0.35">
      <c r="A68" s="13" t="s">
        <v>141</v>
      </c>
      <c r="B68" s="13" t="s">
        <v>142</v>
      </c>
      <c r="C68" s="35"/>
      <c r="D68" s="11"/>
      <c r="E68" s="11"/>
      <c r="F68" s="12"/>
      <c r="G68" s="64"/>
      <c r="H68" s="64"/>
      <c r="I68" s="64"/>
      <c r="J68" s="64"/>
      <c r="K68" s="64"/>
      <c r="L68" s="64"/>
    </row>
    <row r="69" spans="1:12" x14ac:dyDescent="0.35">
      <c r="A69" s="13" t="s">
        <v>143</v>
      </c>
      <c r="B69" s="12" t="s">
        <v>144</v>
      </c>
      <c r="C69" s="35"/>
      <c r="D69" s="11"/>
      <c r="E69" s="11"/>
      <c r="F69" s="12"/>
      <c r="G69" s="64"/>
      <c r="H69" s="64"/>
      <c r="I69" s="64"/>
      <c r="J69" s="64"/>
      <c r="K69" s="64"/>
      <c r="L69" s="64"/>
    </row>
    <row r="70" spans="1:12" x14ac:dyDescent="0.35">
      <c r="A70" s="13" t="s">
        <v>145</v>
      </c>
      <c r="B70" s="12" t="s">
        <v>146</v>
      </c>
      <c r="C70" s="35"/>
      <c r="D70" s="11"/>
      <c r="E70" s="11"/>
      <c r="F70" s="12"/>
      <c r="G70" s="64"/>
      <c r="H70" s="64"/>
      <c r="I70" s="64"/>
      <c r="J70" s="64"/>
      <c r="K70" s="64"/>
      <c r="L70" s="64"/>
    </row>
    <row r="72" spans="1:12" ht="20" x14ac:dyDescent="0.4">
      <c r="B72" s="53" t="s">
        <v>152</v>
      </c>
      <c r="C72" s="54"/>
      <c r="D72" s="53"/>
      <c r="E72" s="53"/>
      <c r="F72" s="53"/>
      <c r="G72" s="55"/>
      <c r="H72" s="55"/>
      <c r="I72" s="55"/>
      <c r="J72" s="55"/>
      <c r="K72" s="55"/>
      <c r="L72" s="56"/>
    </row>
    <row r="73" spans="1:12" ht="20" x14ac:dyDescent="0.4">
      <c r="B73" s="53"/>
      <c r="C73" s="54"/>
      <c r="D73" s="53"/>
      <c r="E73" s="53"/>
      <c r="F73" s="53"/>
      <c r="G73" s="55"/>
      <c r="H73" s="55"/>
      <c r="I73" s="55"/>
      <c r="J73" s="55"/>
      <c r="K73" s="55"/>
      <c r="L73" s="56"/>
    </row>
    <row r="74" spans="1:12" ht="20" x14ac:dyDescent="0.4">
      <c r="B74" s="53" t="s">
        <v>153</v>
      </c>
      <c r="C74" s="54"/>
      <c r="D74" s="53"/>
      <c r="E74" s="53"/>
      <c r="F74" s="53"/>
      <c r="G74" s="55"/>
      <c r="H74" s="55"/>
      <c r="I74" s="55"/>
      <c r="J74" s="55"/>
      <c r="K74" s="55"/>
      <c r="L74" s="56"/>
    </row>
    <row r="75" spans="1:12" ht="20" x14ac:dyDescent="0.4">
      <c r="B75" s="53"/>
      <c r="C75" s="54"/>
      <c r="D75" s="53"/>
      <c r="E75" s="53"/>
      <c r="F75" s="53"/>
      <c r="G75" s="55"/>
      <c r="H75" s="55"/>
      <c r="I75" s="55"/>
      <c r="J75" s="55"/>
      <c r="K75" s="55"/>
      <c r="L75" s="56"/>
    </row>
    <row r="76" spans="1:12" ht="27" customHeight="1" x14ac:dyDescent="0.4">
      <c r="B76" s="76" t="s">
        <v>155</v>
      </c>
      <c r="C76" s="77"/>
      <c r="D76" s="77"/>
      <c r="E76" s="77"/>
      <c r="F76" s="77"/>
      <c r="G76" s="77"/>
      <c r="H76" s="77"/>
      <c r="I76" s="77"/>
      <c r="J76" s="77"/>
      <c r="K76" s="77"/>
      <c r="L76" s="77"/>
    </row>
    <row r="77" spans="1:12" ht="20" x14ac:dyDescent="0.4">
      <c r="B77" s="53"/>
      <c r="C77" s="54"/>
      <c r="D77" s="53"/>
      <c r="E77" s="53"/>
      <c r="F77" s="53"/>
      <c r="G77" s="55"/>
      <c r="H77" s="55"/>
      <c r="I77" s="55"/>
      <c r="J77" s="55"/>
      <c r="K77" s="55"/>
      <c r="L77" s="56"/>
    </row>
    <row r="78" spans="1:12" ht="20" x14ac:dyDescent="0.4">
      <c r="B78" s="53" t="s">
        <v>154</v>
      </c>
      <c r="C78" s="54"/>
      <c r="D78" s="53"/>
      <c r="E78" s="53"/>
      <c r="F78" s="53"/>
      <c r="G78" s="55"/>
      <c r="H78" s="55"/>
      <c r="I78" s="55"/>
      <c r="J78" s="55"/>
      <c r="K78" s="55"/>
      <c r="L78" s="56"/>
    </row>
    <row r="79" spans="1:12" ht="20" x14ac:dyDescent="0.4">
      <c r="B79" s="53"/>
      <c r="C79" s="54"/>
      <c r="D79" s="53"/>
      <c r="E79" s="53"/>
      <c r="F79" s="53"/>
      <c r="G79" s="55"/>
      <c r="H79" s="55"/>
      <c r="I79" s="55"/>
      <c r="J79" s="55"/>
      <c r="K79" s="55"/>
      <c r="L79" s="56"/>
    </row>
  </sheetData>
  <mergeCells count="45">
    <mergeCell ref="B76:L76"/>
    <mergeCell ref="G66:L66"/>
    <mergeCell ref="G67:L67"/>
    <mergeCell ref="G68:L68"/>
    <mergeCell ref="G69:L69"/>
    <mergeCell ref="G70:L70"/>
    <mergeCell ref="D56:F56"/>
    <mergeCell ref="G60:L60"/>
    <mergeCell ref="G61:L61"/>
    <mergeCell ref="G62:L62"/>
    <mergeCell ref="G63:L63"/>
    <mergeCell ref="G64:L64"/>
    <mergeCell ref="G65:L65"/>
    <mergeCell ref="G55:L55"/>
    <mergeCell ref="G56:L56"/>
    <mergeCell ref="G57:L57"/>
    <mergeCell ref="G58:L58"/>
    <mergeCell ref="G59:L59"/>
    <mergeCell ref="G54:L54"/>
    <mergeCell ref="A8:E8"/>
    <mergeCell ref="B9:E9"/>
    <mergeCell ref="B10:E10"/>
    <mergeCell ref="B17:E17"/>
    <mergeCell ref="B24:E24"/>
    <mergeCell ref="B27:E27"/>
    <mergeCell ref="B28:E28"/>
    <mergeCell ref="B31:E31"/>
    <mergeCell ref="B32:E32"/>
    <mergeCell ref="B46:E46"/>
    <mergeCell ref="A53:K53"/>
    <mergeCell ref="A2:L2"/>
    <mergeCell ref="A3:L3"/>
    <mergeCell ref="A4:L4"/>
    <mergeCell ref="A5:A7"/>
    <mergeCell ref="B5:B7"/>
    <mergeCell ref="C5:C7"/>
    <mergeCell ref="D5:D7"/>
    <mergeCell ref="E5:E7"/>
    <mergeCell ref="F5:F7"/>
    <mergeCell ref="G5:I5"/>
    <mergeCell ref="J5:L5"/>
    <mergeCell ref="G6:H6"/>
    <mergeCell ref="I6:I7"/>
    <mergeCell ref="J6:K6"/>
    <mergeCell ref="L6:L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>Pik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sharova</dc:creator>
  <cp:keywords/>
  <dc:description/>
  <cp:lastModifiedBy>Шулакова Екатерина Борисовна</cp:lastModifiedBy>
  <dcterms:created xsi:type="dcterms:W3CDTF">2008-07-01T11:09:43Z</dcterms:created>
  <dcterms:modified xsi:type="dcterms:W3CDTF">2022-02-17T13:02:11Z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Pik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